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 activeTab="1"/>
  </bookViews>
  <sheets>
    <sheet name="OUTROS-ACOES" sheetId="1" r:id="rId1"/>
    <sheet name="DISTRIBUIÇÃO GERAL" sheetId="2" r:id="rId2"/>
  </sheets>
  <externalReferences>
    <externalReference r:id="rId3"/>
  </externalReferences>
  <definedNames>
    <definedName name="_xlnm.Print_Area" localSheetId="1">'DISTRIBUIÇÃO GERAL'!$A$1:$G$24</definedName>
    <definedName name="_xlnm.Print_Area" localSheetId="0">'OUTROS-ACOES'!$A$1:$O$26</definedName>
  </definedNames>
  <calcPr calcId="124519"/>
</workbook>
</file>

<file path=xl/calcChain.xml><?xml version="1.0" encoding="utf-8"?>
<calcChain xmlns="http://schemas.openxmlformats.org/spreadsheetml/2006/main">
  <c r="G20" i="2"/>
  <c r="F20"/>
  <c r="E20"/>
  <c r="C20"/>
  <c r="B20"/>
  <c r="G19"/>
  <c r="F19"/>
  <c r="E18"/>
  <c r="C18"/>
  <c r="D17"/>
  <c r="B17"/>
  <c r="E15"/>
  <c r="C15"/>
  <c r="B15"/>
  <c r="B14"/>
  <c r="D12"/>
  <c r="C12"/>
  <c r="B12"/>
  <c r="C11"/>
  <c r="B11"/>
  <c r="E10"/>
  <c r="D10"/>
  <c r="C10"/>
  <c r="B10"/>
  <c r="E9"/>
  <c r="E19" s="1"/>
  <c r="E21" s="1"/>
  <c r="C9"/>
  <c r="B9"/>
  <c r="C8"/>
  <c r="B8"/>
  <c r="D7"/>
  <c r="B7"/>
  <c r="D6"/>
  <c r="C6"/>
  <c r="B6"/>
  <c r="D5"/>
  <c r="C5"/>
  <c r="B5"/>
  <c r="G26" i="1"/>
  <c r="F26"/>
  <c r="E26"/>
  <c r="D26"/>
  <c r="B26"/>
  <c r="C9"/>
  <c r="C8"/>
  <c r="D19" i="2" l="1"/>
  <c r="D21" s="1"/>
  <c r="C19"/>
  <c r="C21" s="1"/>
  <c r="F21"/>
  <c r="B19"/>
  <c r="B21" s="1"/>
  <c r="C26" i="1"/>
  <c r="G21" i="2"/>
</calcChain>
</file>

<file path=xl/sharedStrings.xml><?xml version="1.0" encoding="utf-8"?>
<sst xmlns="http://schemas.openxmlformats.org/spreadsheetml/2006/main" count="68" uniqueCount="51">
  <si>
    <t>ABRIL/MAIO</t>
  </si>
  <si>
    <t>JUNHO</t>
  </si>
  <si>
    <t>JULHO</t>
  </si>
  <si>
    <t>AMBULÂNCIA - ATENDIMENTOS</t>
  </si>
  <si>
    <t>PFF2</t>
  </si>
  <si>
    <t>SIMPLES</t>
  </si>
  <si>
    <t>MARÇO</t>
  </si>
  <si>
    <t>ABRIL</t>
  </si>
  <si>
    <t>MAIO</t>
  </si>
  <si>
    <t>AGOSTO</t>
  </si>
  <si>
    <t>MENINO DEUS</t>
  </si>
  <si>
    <t>SEDE</t>
  </si>
  <si>
    <t>ITAPIRA</t>
  </si>
  <si>
    <t>BORDA</t>
  </si>
  <si>
    <t>FER/MULTIRAO</t>
  </si>
  <si>
    <t>MOTORISTA/RECEPÇÃO</t>
  </si>
  <si>
    <t>GABINETE</t>
  </si>
  <si>
    <t>MANUTENÇÃO</t>
  </si>
  <si>
    <t>TURISMO/BLITZ EDUCATIVA</t>
  </si>
  <si>
    <t>SMASC</t>
  </si>
  <si>
    <t>VIgilancia/AÇÃO</t>
  </si>
  <si>
    <t>VACINA RURAL</t>
  </si>
  <si>
    <t>SECRETARIAS OUTRAS</t>
  </si>
  <si>
    <t>URBANISMO</t>
  </si>
  <si>
    <t>GARDA/AÇÃO</t>
  </si>
  <si>
    <t>AÇÃO/LOCKDOW</t>
  </si>
  <si>
    <t>SME</t>
  </si>
  <si>
    <t>TRIBUTAÇÃO</t>
  </si>
  <si>
    <t>ACS/AÇÃO BLOQUEIO</t>
  </si>
  <si>
    <t>Inicialmente foram distribuídas as PFF2 nas UBS e motoristas pois a dispensa da máscara Cirurgica não tinha sido finalizada</t>
  </si>
  <si>
    <t>PACIENTES SMS</t>
  </si>
  <si>
    <t>OUTROS</t>
  </si>
  <si>
    <t>TOTAL</t>
  </si>
  <si>
    <t>MARÇO/ABRIL/MAIO</t>
  </si>
  <si>
    <t>LOCAL</t>
  </si>
  <si>
    <t>MOTORISTA</t>
  </si>
  <si>
    <t>VIGILANCIA</t>
  </si>
  <si>
    <t>STA LUZIA</t>
  </si>
  <si>
    <t>SEDE - N</t>
  </si>
  <si>
    <t>SEDE - R</t>
  </si>
  <si>
    <t>MENINO DEUS - M</t>
  </si>
  <si>
    <t>MENINO DEUS - V</t>
  </si>
  <si>
    <t>ITAPIRA - R</t>
  </si>
  <si>
    <t>ITAPIRA - K</t>
  </si>
  <si>
    <t>BORDA - A/Jaque</t>
  </si>
  <si>
    <t>BORDA - B/Cinara</t>
  </si>
  <si>
    <t>SMS</t>
  </si>
  <si>
    <t>AMBULÂNCIA</t>
  </si>
  <si>
    <t>TOTAL C/TERMO</t>
  </si>
  <si>
    <t>EXTRAS/AÇÕES</t>
  </si>
  <si>
    <t xml:space="preserve">TOTAL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</si>
</sst>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0" fillId="0" borderId="1" xfId="0" applyFont="1" applyBorder="1"/>
    <xf numFmtId="0" fontId="0" fillId="0" borderId="0" xfId="0" applyFill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left" wrapText="1"/>
    </xf>
    <xf numFmtId="16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len.wasilewski/Documents/00000%20(Salvo%20automaticamente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FF2"/>
      <sheetName val="OUTROS-ACOES"/>
      <sheetName val="DISTRIBUIÇÃO GERAL"/>
      <sheetName val="BORDA"/>
      <sheetName val="SEDE"/>
      <sheetName val="MDEUS"/>
      <sheetName val="ITAPIRA"/>
      <sheetName val="STA LUZIA"/>
      <sheetName val="SMS E OUTROS"/>
      <sheetName val="Plan1"/>
      <sheetName val="Plan2"/>
    </sheetNames>
    <sheetDataSet>
      <sheetData sheetId="0"/>
      <sheetData sheetId="1">
        <row r="4">
          <cell r="I4">
            <v>80</v>
          </cell>
          <cell r="J4">
            <v>250</v>
          </cell>
          <cell r="K4">
            <v>300</v>
          </cell>
          <cell r="L4">
            <v>500</v>
          </cell>
        </row>
        <row r="9">
          <cell r="B9">
            <v>200</v>
          </cell>
        </row>
        <row r="26">
          <cell r="B26">
            <v>1000</v>
          </cell>
          <cell r="C26">
            <v>4460</v>
          </cell>
          <cell r="D26">
            <v>0</v>
          </cell>
          <cell r="F26">
            <v>0</v>
          </cell>
          <cell r="G26">
            <v>0</v>
          </cell>
        </row>
      </sheetData>
      <sheetData sheetId="2"/>
      <sheetData sheetId="3">
        <row r="17">
          <cell r="D17">
            <v>300</v>
          </cell>
        </row>
        <row r="35">
          <cell r="C35">
            <v>140</v>
          </cell>
          <cell r="D35">
            <v>300</v>
          </cell>
          <cell r="F35">
            <v>66</v>
          </cell>
        </row>
      </sheetData>
      <sheetData sheetId="4">
        <row r="24">
          <cell r="C24">
            <v>180</v>
          </cell>
          <cell r="D24">
            <v>440</v>
          </cell>
        </row>
        <row r="47">
          <cell r="C47">
            <v>170</v>
          </cell>
          <cell r="D47">
            <v>400</v>
          </cell>
          <cell r="F47">
            <v>110</v>
          </cell>
        </row>
      </sheetData>
      <sheetData sheetId="5">
        <row r="21">
          <cell r="C21">
            <v>180</v>
          </cell>
          <cell r="D21">
            <v>600</v>
          </cell>
        </row>
        <row r="43">
          <cell r="C43">
            <v>170</v>
          </cell>
          <cell r="D43">
            <v>320</v>
          </cell>
          <cell r="F43">
            <v>110</v>
          </cell>
          <cell r="G43">
            <v>650</v>
          </cell>
        </row>
      </sheetData>
      <sheetData sheetId="6">
        <row r="17">
          <cell r="F17">
            <v>100</v>
          </cell>
        </row>
        <row r="38">
          <cell r="C38">
            <v>50</v>
          </cell>
          <cell r="D38">
            <v>160</v>
          </cell>
          <cell r="G38">
            <v>360</v>
          </cell>
        </row>
      </sheetData>
      <sheetData sheetId="7">
        <row r="17">
          <cell r="D17">
            <v>200</v>
          </cell>
          <cell r="G17">
            <v>200</v>
          </cell>
        </row>
      </sheetData>
      <sheetData sheetId="8">
        <row r="19">
          <cell r="D19">
            <v>520</v>
          </cell>
        </row>
        <row r="31">
          <cell r="C31">
            <v>300</v>
          </cell>
          <cell r="D31">
            <v>400</v>
          </cell>
          <cell r="G31">
            <v>160</v>
          </cell>
        </row>
        <row r="46">
          <cell r="D46">
            <v>440</v>
          </cell>
          <cell r="G46">
            <v>500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view="pageBreakPreview" zoomScale="60" workbookViewId="0">
      <selection activeCell="AB21" sqref="AB21"/>
    </sheetView>
  </sheetViews>
  <sheetFormatPr defaultRowHeight="15"/>
  <cols>
    <col min="1" max="1" width="33" bestFit="1" customWidth="1"/>
    <col min="2" max="2" width="13.85546875" customWidth="1"/>
    <col min="3" max="3" width="14.28515625" customWidth="1"/>
    <col min="4" max="4" width="8.7109375" bestFit="1" customWidth="1"/>
    <col min="5" max="5" width="13.42578125" customWidth="1"/>
    <col min="6" max="6" width="8.7109375" bestFit="1" customWidth="1"/>
    <col min="7" max="7" width="13.42578125" customWidth="1"/>
    <col min="9" max="9" width="11.5703125" bestFit="1" customWidth="1"/>
    <col min="12" max="12" width="10.85546875" bestFit="1" customWidth="1"/>
    <col min="14" max="14" width="13" bestFit="1" customWidth="1"/>
  </cols>
  <sheetData>
    <row r="2" spans="1:14">
      <c r="B2" s="12" t="s">
        <v>0</v>
      </c>
      <c r="C2" s="12"/>
      <c r="D2" s="12" t="s">
        <v>1</v>
      </c>
      <c r="E2" s="12"/>
      <c r="F2" s="12" t="s">
        <v>2</v>
      </c>
      <c r="G2" s="12"/>
      <c r="I2" s="12" t="s">
        <v>3</v>
      </c>
      <c r="J2" s="12"/>
      <c r="K2" s="12"/>
      <c r="L2" s="12"/>
      <c r="M2" s="12"/>
      <c r="N2" s="12"/>
    </row>
    <row r="3" spans="1:14">
      <c r="B3" s="1" t="s">
        <v>4</v>
      </c>
      <c r="C3" s="2" t="s">
        <v>5</v>
      </c>
      <c r="D3" s="1" t="s">
        <v>4</v>
      </c>
      <c r="E3" s="2" t="s">
        <v>5</v>
      </c>
      <c r="F3" s="1" t="s">
        <v>4</v>
      </c>
      <c r="G3" s="2" t="s">
        <v>5</v>
      </c>
      <c r="I3" s="2" t="s">
        <v>6</v>
      </c>
      <c r="J3" s="2" t="s">
        <v>7</v>
      </c>
      <c r="K3" s="2" t="s">
        <v>8</v>
      </c>
      <c r="L3" s="2" t="s">
        <v>1</v>
      </c>
      <c r="M3" s="2" t="s">
        <v>2</v>
      </c>
      <c r="N3" s="2" t="s">
        <v>9</v>
      </c>
    </row>
    <row r="4" spans="1:14">
      <c r="A4" s="3" t="s">
        <v>10</v>
      </c>
      <c r="B4" s="4">
        <v>200</v>
      </c>
      <c r="C4" s="3">
        <v>120</v>
      </c>
      <c r="D4" s="3"/>
      <c r="E4" s="3"/>
      <c r="F4" s="3"/>
      <c r="G4" s="3"/>
      <c r="I4" s="3">
        <v>80</v>
      </c>
      <c r="J4" s="3">
        <v>250</v>
      </c>
      <c r="K4" s="3">
        <v>300</v>
      </c>
      <c r="L4" s="3">
        <v>500</v>
      </c>
      <c r="M4" s="3"/>
      <c r="N4" s="3"/>
    </row>
    <row r="5" spans="1:14">
      <c r="A5" s="3" t="s">
        <v>11</v>
      </c>
      <c r="B5" s="4">
        <v>200</v>
      </c>
      <c r="C5" s="3">
        <v>120</v>
      </c>
      <c r="D5" s="3"/>
      <c r="E5" s="3"/>
      <c r="F5" s="3"/>
      <c r="G5" s="3"/>
    </row>
    <row r="6" spans="1:14">
      <c r="A6" s="3" t="s">
        <v>12</v>
      </c>
      <c r="B6" s="4">
        <v>200</v>
      </c>
      <c r="C6" s="3">
        <v>120</v>
      </c>
      <c r="D6" s="3"/>
      <c r="E6" s="3"/>
      <c r="F6" s="3"/>
      <c r="G6" s="3"/>
    </row>
    <row r="7" spans="1:14">
      <c r="A7" s="3" t="s">
        <v>13</v>
      </c>
      <c r="B7" s="4">
        <v>200</v>
      </c>
      <c r="C7" s="3">
        <v>120</v>
      </c>
      <c r="D7" s="3"/>
      <c r="E7" s="3"/>
      <c r="F7" s="3"/>
      <c r="G7" s="3"/>
    </row>
    <row r="8" spans="1:14">
      <c r="A8" s="3" t="s">
        <v>14</v>
      </c>
      <c r="B8" s="4">
        <v>0</v>
      </c>
      <c r="C8" s="5">
        <f>19*20</f>
        <v>380</v>
      </c>
      <c r="D8" s="3"/>
      <c r="E8" s="3"/>
      <c r="F8" s="3"/>
      <c r="G8" s="3"/>
    </row>
    <row r="9" spans="1:14">
      <c r="A9" s="3" t="s">
        <v>15</v>
      </c>
      <c r="B9" s="4">
        <v>200</v>
      </c>
      <c r="C9" s="5">
        <f>10*20</f>
        <v>200</v>
      </c>
      <c r="D9" s="3"/>
      <c r="E9" s="3">
        <v>420</v>
      </c>
      <c r="F9" s="3"/>
      <c r="G9" s="3"/>
    </row>
    <row r="10" spans="1:14">
      <c r="A10" s="3" t="s">
        <v>16</v>
      </c>
      <c r="B10" s="3"/>
      <c r="C10" s="3">
        <v>60</v>
      </c>
      <c r="D10" s="3"/>
      <c r="E10" s="3">
        <v>60</v>
      </c>
      <c r="F10" s="3"/>
      <c r="G10" s="3"/>
    </row>
    <row r="11" spans="1:14">
      <c r="A11" s="3" t="s">
        <v>17</v>
      </c>
      <c r="B11" s="3"/>
      <c r="C11" s="3">
        <v>60</v>
      </c>
      <c r="D11" s="3"/>
      <c r="E11" s="3"/>
      <c r="F11" s="3"/>
      <c r="G11" s="3"/>
    </row>
    <row r="12" spans="1:14">
      <c r="A12" s="3" t="s">
        <v>18</v>
      </c>
      <c r="B12" s="3"/>
      <c r="C12" s="3">
        <v>220</v>
      </c>
      <c r="D12" s="3"/>
      <c r="E12" s="3"/>
      <c r="F12" s="3"/>
      <c r="G12" s="3"/>
    </row>
    <row r="13" spans="1:14">
      <c r="A13" s="3" t="s">
        <v>19</v>
      </c>
      <c r="B13" s="3"/>
      <c r="C13" s="3">
        <v>260</v>
      </c>
      <c r="D13" s="3"/>
      <c r="E13" s="3"/>
      <c r="F13" s="3"/>
      <c r="G13" s="3"/>
    </row>
    <row r="14" spans="1:14">
      <c r="A14" s="3" t="s">
        <v>20</v>
      </c>
      <c r="B14" s="3"/>
      <c r="C14" s="3">
        <v>1000</v>
      </c>
      <c r="D14" s="3"/>
      <c r="E14" s="3">
        <v>1000</v>
      </c>
      <c r="F14" s="3"/>
      <c r="G14" s="3"/>
    </row>
    <row r="15" spans="1:14">
      <c r="A15" s="3" t="s">
        <v>21</v>
      </c>
      <c r="B15" s="3"/>
      <c r="C15" s="3">
        <v>300</v>
      </c>
      <c r="D15" s="3"/>
      <c r="E15" s="3"/>
      <c r="F15" s="3"/>
      <c r="G15" s="3"/>
    </row>
    <row r="16" spans="1:14">
      <c r="A16" s="3" t="s">
        <v>22</v>
      </c>
      <c r="B16" s="3"/>
      <c r="C16" s="3">
        <v>260</v>
      </c>
      <c r="D16" s="3"/>
      <c r="E16" s="3"/>
      <c r="F16" s="3"/>
      <c r="G16" s="3"/>
    </row>
    <row r="17" spans="1:14">
      <c r="A17" s="3" t="s">
        <v>23</v>
      </c>
      <c r="B17" s="3"/>
      <c r="C17" s="3"/>
      <c r="D17" s="3"/>
      <c r="E17" s="3">
        <v>100</v>
      </c>
      <c r="F17" s="3"/>
      <c r="G17" s="3"/>
    </row>
    <row r="18" spans="1:14">
      <c r="A18" s="3" t="s">
        <v>24</v>
      </c>
      <c r="B18" s="3"/>
      <c r="C18" s="3">
        <v>1200</v>
      </c>
      <c r="D18" s="3"/>
      <c r="E18" s="3">
        <v>100</v>
      </c>
      <c r="F18" s="3"/>
      <c r="G18" s="3"/>
    </row>
    <row r="19" spans="1:14">
      <c r="A19" s="3" t="s">
        <v>25</v>
      </c>
      <c r="B19" s="3"/>
      <c r="C19" s="3"/>
      <c r="D19" s="3"/>
      <c r="E19" s="3">
        <v>300</v>
      </c>
      <c r="F19" s="3"/>
      <c r="G19" s="3"/>
    </row>
    <row r="20" spans="1:14">
      <c r="A20" s="3" t="s">
        <v>26</v>
      </c>
      <c r="B20" s="3"/>
      <c r="C20" s="3"/>
      <c r="D20" s="3"/>
      <c r="E20" s="3">
        <v>1000</v>
      </c>
      <c r="F20" s="3"/>
      <c r="G20" s="3"/>
    </row>
    <row r="21" spans="1:14">
      <c r="A21" s="3" t="s">
        <v>23</v>
      </c>
      <c r="B21" s="3"/>
      <c r="C21" s="3"/>
      <c r="D21" s="3"/>
      <c r="E21" s="3">
        <v>100</v>
      </c>
      <c r="F21" s="3"/>
      <c r="G21" s="3"/>
    </row>
    <row r="22" spans="1:14">
      <c r="A22" s="3" t="s">
        <v>27</v>
      </c>
      <c r="B22" s="3"/>
      <c r="C22" s="3"/>
      <c r="D22" s="3"/>
      <c r="E22" s="3">
        <v>80</v>
      </c>
      <c r="F22" s="3"/>
      <c r="G22" s="3"/>
    </row>
    <row r="23" spans="1:14" ht="15" customHeight="1">
      <c r="A23" s="3" t="s">
        <v>28</v>
      </c>
      <c r="B23" s="3"/>
      <c r="C23" s="3"/>
      <c r="D23" s="3"/>
      <c r="E23" s="3">
        <v>160</v>
      </c>
      <c r="F23" s="3"/>
      <c r="G23" s="3"/>
      <c r="I23" s="13" t="s">
        <v>29</v>
      </c>
      <c r="J23" s="13"/>
      <c r="K23" s="13"/>
      <c r="L23" s="13"/>
      <c r="M23" s="13"/>
      <c r="N23" s="13"/>
    </row>
    <row r="24" spans="1:14">
      <c r="A24" s="3" t="s">
        <v>30</v>
      </c>
      <c r="B24" s="3"/>
      <c r="C24" s="3">
        <v>40</v>
      </c>
      <c r="D24" s="3"/>
      <c r="E24" s="3">
        <v>20</v>
      </c>
      <c r="F24" s="3"/>
      <c r="G24" s="3"/>
      <c r="I24" s="13"/>
      <c r="J24" s="13"/>
      <c r="K24" s="13"/>
      <c r="L24" s="13"/>
      <c r="M24" s="13"/>
      <c r="N24" s="13"/>
    </row>
    <row r="25" spans="1:14">
      <c r="A25" s="5" t="s">
        <v>31</v>
      </c>
      <c r="B25" s="5"/>
      <c r="C25" s="3"/>
      <c r="D25" s="3"/>
      <c r="E25" s="3"/>
      <c r="F25" s="3"/>
      <c r="G25" s="3"/>
      <c r="I25" s="13"/>
      <c r="J25" s="13"/>
      <c r="K25" s="13"/>
      <c r="L25" s="13"/>
      <c r="M25" s="13"/>
      <c r="N25" s="13"/>
    </row>
    <row r="26" spans="1:14">
      <c r="A26" s="6" t="s">
        <v>32</v>
      </c>
      <c r="B26" s="7">
        <f t="shared" ref="B26:G26" si="0">SUM(B4:B25)</f>
        <v>1000</v>
      </c>
      <c r="C26" s="6">
        <f t="shared" si="0"/>
        <v>4460</v>
      </c>
      <c r="D26" s="6">
        <f t="shared" si="0"/>
        <v>0</v>
      </c>
      <c r="E26" s="6">
        <f t="shared" si="0"/>
        <v>3340</v>
      </c>
      <c r="F26" s="6">
        <f t="shared" si="0"/>
        <v>0</v>
      </c>
      <c r="G26" s="6">
        <f t="shared" si="0"/>
        <v>0</v>
      </c>
    </row>
  </sheetData>
  <mergeCells count="5">
    <mergeCell ref="B2:C2"/>
    <mergeCell ref="D2:E2"/>
    <mergeCell ref="F2:G2"/>
    <mergeCell ref="I2:N2"/>
    <mergeCell ref="I23:N25"/>
  </mergeCells>
  <pageMargins left="0.511811024" right="0.511811024" top="0.78740157499999996" bottom="0.78740157499999996" header="0.31496062000000002" footer="0.31496062000000002"/>
  <pageSetup paperSize="9" scale="97" orientation="landscape" verticalDpi="597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workbookViewId="0">
      <selection activeCell="C29" sqref="C29"/>
    </sheetView>
  </sheetViews>
  <sheetFormatPr defaultRowHeight="15"/>
  <cols>
    <col min="1" max="1" width="21.5703125" bestFit="1" customWidth="1"/>
    <col min="2" max="2" width="12" customWidth="1"/>
    <col min="3" max="3" width="11.28515625" customWidth="1"/>
    <col min="8" max="8" width="17.7109375" customWidth="1"/>
    <col min="9" max="9" width="10.140625" bestFit="1" customWidth="1"/>
  </cols>
  <sheetData>
    <row r="1" spans="1:7" ht="11.25" customHeight="1"/>
    <row r="2" spans="1:7">
      <c r="B2" s="12" t="s">
        <v>33</v>
      </c>
      <c r="C2" s="12"/>
      <c r="D2" s="14" t="s">
        <v>1</v>
      </c>
      <c r="E2" s="14"/>
      <c r="F2" s="14" t="s">
        <v>2</v>
      </c>
      <c r="G2" s="14"/>
    </row>
    <row r="3" spans="1:7">
      <c r="A3" s="8" t="s">
        <v>34</v>
      </c>
      <c r="B3" s="1" t="s">
        <v>5</v>
      </c>
      <c r="C3" s="1" t="s">
        <v>4</v>
      </c>
      <c r="D3" s="1" t="s">
        <v>5</v>
      </c>
      <c r="E3" s="1" t="s">
        <v>4</v>
      </c>
      <c r="F3" s="1" t="s">
        <v>5</v>
      </c>
      <c r="G3" s="1" t="s">
        <v>4</v>
      </c>
    </row>
    <row r="4" spans="1:7">
      <c r="A4" s="3" t="s">
        <v>16</v>
      </c>
      <c r="B4" s="3">
        <v>60</v>
      </c>
      <c r="C4" s="3"/>
      <c r="D4" s="3">
        <v>120</v>
      </c>
      <c r="E4" s="3"/>
      <c r="F4" s="3">
        <v>100</v>
      </c>
      <c r="G4" s="3"/>
    </row>
    <row r="5" spans="1:7">
      <c r="A5" s="5" t="s">
        <v>35</v>
      </c>
      <c r="B5" s="5">
        <f>'[1]SMS E OUTROS'!D46</f>
        <v>440</v>
      </c>
      <c r="C5" s="5">
        <f>'[1]OUTROS-ACOES'!B9</f>
        <v>200</v>
      </c>
      <c r="D5" s="3">
        <f>'[1]SMS E OUTROS'!G46</f>
        <v>500</v>
      </c>
      <c r="E5" s="3"/>
      <c r="F5" s="3">
        <v>500</v>
      </c>
      <c r="G5" s="3"/>
    </row>
    <row r="6" spans="1:7">
      <c r="A6" s="5" t="s">
        <v>36</v>
      </c>
      <c r="B6" s="9">
        <f>'[1]SMS E OUTROS'!D31</f>
        <v>400</v>
      </c>
      <c r="C6" s="5">
        <f>'[1]SMS E OUTROS'!C31</f>
        <v>300</v>
      </c>
      <c r="D6">
        <f>'[1]SMS E OUTROS'!G31</f>
        <v>160</v>
      </c>
      <c r="E6" s="3"/>
      <c r="F6" s="3">
        <v>800</v>
      </c>
      <c r="G6" s="3">
        <v>200</v>
      </c>
    </row>
    <row r="7" spans="1:7">
      <c r="A7" s="5" t="s">
        <v>37</v>
      </c>
      <c r="B7" s="5">
        <f>'[1]STA LUZIA'!D17</f>
        <v>200</v>
      </c>
      <c r="C7" s="9">
        <v>0</v>
      </c>
      <c r="D7" s="3">
        <f>'[1]STA LUZIA'!G17</f>
        <v>200</v>
      </c>
      <c r="E7" s="3">
        <v>0</v>
      </c>
      <c r="F7" s="3">
        <v>200</v>
      </c>
      <c r="G7" s="3"/>
    </row>
    <row r="8" spans="1:7">
      <c r="A8" s="5" t="s">
        <v>38</v>
      </c>
      <c r="B8" s="5">
        <f>[1]SEDE!D24</f>
        <v>440</v>
      </c>
      <c r="C8" s="5">
        <f>[1]SEDE!C24</f>
        <v>180</v>
      </c>
      <c r="D8" s="3">
        <v>1040</v>
      </c>
      <c r="E8" s="3">
        <v>120</v>
      </c>
      <c r="F8" s="3">
        <v>460</v>
      </c>
      <c r="G8" s="3">
        <v>100</v>
      </c>
    </row>
    <row r="9" spans="1:7">
      <c r="A9" s="5" t="s">
        <v>39</v>
      </c>
      <c r="B9" s="5">
        <f>[1]SEDE!D47</f>
        <v>400</v>
      </c>
      <c r="C9" s="5">
        <f>[1]SEDE!C47</f>
        <v>170</v>
      </c>
      <c r="D9" s="3">
        <v>488</v>
      </c>
      <c r="E9" s="3">
        <f>[1]SEDE!F47</f>
        <v>110</v>
      </c>
      <c r="F9" s="3">
        <v>440</v>
      </c>
      <c r="G9" s="3">
        <v>110</v>
      </c>
    </row>
    <row r="10" spans="1:7">
      <c r="A10" s="5" t="s">
        <v>40</v>
      </c>
      <c r="B10" s="5">
        <f>[1]MDEUS!D43</f>
        <v>320</v>
      </c>
      <c r="C10" s="5">
        <f>[1]MDEUS!C43</f>
        <v>170</v>
      </c>
      <c r="D10" s="3">
        <f>[1]MDEUS!G43</f>
        <v>650</v>
      </c>
      <c r="E10" s="3">
        <f>[1]MDEUS!F43</f>
        <v>110</v>
      </c>
      <c r="F10" s="3">
        <v>1000</v>
      </c>
      <c r="G10" s="3">
        <v>154</v>
      </c>
    </row>
    <row r="11" spans="1:7">
      <c r="A11" s="5" t="s">
        <v>41</v>
      </c>
      <c r="B11" s="5">
        <f>[1]MDEUS!D21</f>
        <v>600</v>
      </c>
      <c r="C11" s="5">
        <f>[1]MDEUS!C21</f>
        <v>180</v>
      </c>
      <c r="D11" s="3">
        <v>968</v>
      </c>
      <c r="E11" s="3">
        <v>131</v>
      </c>
      <c r="F11" s="3">
        <v>720</v>
      </c>
      <c r="G11" s="3">
        <v>143</v>
      </c>
    </row>
    <row r="12" spans="1:7">
      <c r="A12" s="5" t="s">
        <v>42</v>
      </c>
      <c r="B12" s="5">
        <f>[1]ITAPIRA!D38</f>
        <v>160</v>
      </c>
      <c r="C12" s="5">
        <f>[1]ITAPIRA!C38</f>
        <v>50</v>
      </c>
      <c r="D12" s="3">
        <f>[1]ITAPIRA!G38</f>
        <v>360</v>
      </c>
      <c r="E12" s="3">
        <v>0</v>
      </c>
      <c r="F12" s="3">
        <v>360</v>
      </c>
      <c r="G12" s="3">
        <v>110</v>
      </c>
    </row>
    <row r="13" spans="1:7">
      <c r="A13" s="3" t="s">
        <v>43</v>
      </c>
      <c r="B13" s="3">
        <v>140</v>
      </c>
      <c r="C13" s="3"/>
      <c r="D13" s="3">
        <v>340</v>
      </c>
      <c r="E13" s="3">
        <v>101</v>
      </c>
      <c r="F13" s="3">
        <v>340</v>
      </c>
      <c r="G13" s="3">
        <v>110</v>
      </c>
    </row>
    <row r="14" spans="1:7">
      <c r="A14" s="3" t="s">
        <v>44</v>
      </c>
      <c r="B14" s="3">
        <f>[1]BORDA!D17</f>
        <v>300</v>
      </c>
      <c r="C14" s="3"/>
      <c r="D14" s="3">
        <v>800</v>
      </c>
      <c r="E14" s="3">
        <v>104</v>
      </c>
      <c r="F14" s="3">
        <v>280</v>
      </c>
      <c r="G14" s="3">
        <v>130</v>
      </c>
    </row>
    <row r="15" spans="1:7">
      <c r="A15" s="3" t="s">
        <v>45</v>
      </c>
      <c r="B15" s="3">
        <f>[1]BORDA!D35</f>
        <v>300</v>
      </c>
      <c r="C15" s="3">
        <f>[1]BORDA!C35</f>
        <v>140</v>
      </c>
      <c r="D15" s="3">
        <v>720</v>
      </c>
      <c r="E15" s="3">
        <f>[1]BORDA!F35</f>
        <v>66</v>
      </c>
      <c r="F15" s="3">
        <v>300</v>
      </c>
      <c r="G15" s="3">
        <v>120</v>
      </c>
    </row>
    <row r="16" spans="1:7">
      <c r="A16" s="3" t="s">
        <v>17</v>
      </c>
      <c r="B16" s="3">
        <v>20</v>
      </c>
      <c r="C16" s="3">
        <v>20</v>
      </c>
      <c r="D16" s="3">
        <v>40</v>
      </c>
      <c r="E16" s="3">
        <v>10</v>
      </c>
      <c r="F16" s="3">
        <v>120</v>
      </c>
      <c r="G16" s="3"/>
    </row>
    <row r="17" spans="1:7">
      <c r="A17" s="3" t="s">
        <v>46</v>
      </c>
      <c r="B17" s="3">
        <f>'[1]SMS E OUTROS'!D19</f>
        <v>520</v>
      </c>
      <c r="C17" s="3"/>
      <c r="D17" s="3">
        <f>'[1]SMS E OUTROS'!D19</f>
        <v>520</v>
      </c>
      <c r="E17" s="3"/>
      <c r="F17" s="3">
        <v>134</v>
      </c>
      <c r="G17" s="3">
        <v>23</v>
      </c>
    </row>
    <row r="18" spans="1:7">
      <c r="A18" s="3" t="s">
        <v>47</v>
      </c>
      <c r="B18" s="3"/>
      <c r="C18" s="3">
        <f>SUM('[1]OUTROS-ACOES'!I4:K4)</f>
        <v>630</v>
      </c>
      <c r="D18" s="3">
        <v>200</v>
      </c>
      <c r="E18" s="3">
        <f>'[1]OUTROS-ACOES'!L4</f>
        <v>500</v>
      </c>
      <c r="F18" s="3">
        <v>200</v>
      </c>
      <c r="G18" s="3">
        <v>1000</v>
      </c>
    </row>
    <row r="19" spans="1:7">
      <c r="A19" s="10" t="s">
        <v>48</v>
      </c>
      <c r="B19" s="10">
        <f>SUM(B4:B18)</f>
        <v>4300</v>
      </c>
      <c r="C19" s="10">
        <f>SUM(C6:C18)</f>
        <v>1840</v>
      </c>
      <c r="D19" s="10">
        <f t="shared" ref="D19:G19" si="0">SUM(D4:D18)</f>
        <v>7106</v>
      </c>
      <c r="E19" s="10">
        <f t="shared" si="0"/>
        <v>1252</v>
      </c>
      <c r="F19" s="10">
        <f t="shared" si="0"/>
        <v>5954</v>
      </c>
      <c r="G19" s="10">
        <f t="shared" si="0"/>
        <v>2200</v>
      </c>
    </row>
    <row r="20" spans="1:7">
      <c r="A20" s="6" t="s">
        <v>49</v>
      </c>
      <c r="B20" s="6">
        <f>'[1]OUTROS-ACOES'!C26</f>
        <v>4460</v>
      </c>
      <c r="C20" s="6">
        <f>'[1]OUTROS-ACOES'!B26</f>
        <v>1000</v>
      </c>
      <c r="D20" s="6">
        <v>3000</v>
      </c>
      <c r="E20" s="6">
        <f>'[1]OUTROS-ACOES'!D26</f>
        <v>0</v>
      </c>
      <c r="F20" s="6">
        <f>'[1]OUTROS-ACOES'!F26</f>
        <v>0</v>
      </c>
      <c r="G20" s="6">
        <f>'[1]OUTROS-ACOES'!G26</f>
        <v>0</v>
      </c>
    </row>
    <row r="21" spans="1:7">
      <c r="A21" s="11" t="s">
        <v>50</v>
      </c>
      <c r="B21" s="11">
        <f>B19+B20</f>
        <v>8760</v>
      </c>
      <c r="C21" s="11">
        <f>C19+C20</f>
        <v>2840</v>
      </c>
      <c r="D21" s="11">
        <f t="shared" ref="D21:G21" si="1">D19+D20</f>
        <v>10106</v>
      </c>
      <c r="E21" s="11">
        <f>E19+E20</f>
        <v>1252</v>
      </c>
      <c r="F21" s="11">
        <f t="shared" si="1"/>
        <v>5954</v>
      </c>
      <c r="G21" s="11">
        <f t="shared" si="1"/>
        <v>2200</v>
      </c>
    </row>
  </sheetData>
  <mergeCells count="3">
    <mergeCell ref="B2:C2"/>
    <mergeCell ref="D2:E2"/>
    <mergeCell ref="F2:G2"/>
  </mergeCells>
  <pageMargins left="0.511811024" right="0.511811024" top="0.78740157499999996" bottom="0.78740157499999996" header="0.31496062000000002" footer="0.31496062000000002"/>
  <pageSetup paperSize="9" orientation="portrait" verticalDpi="597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OUTROS-ACOES</vt:lpstr>
      <vt:lpstr>DISTRIBUIÇÃO GERAL</vt:lpstr>
      <vt:lpstr>'DISTRIBUIÇÃO GERAL'!Area_de_impressao</vt:lpstr>
      <vt:lpstr>'OUTROS-ACOES'!Area_de_impressao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ellen.wasilewski</dc:creator>
  <cp:lastModifiedBy>Erica.Ciconini</cp:lastModifiedBy>
  <dcterms:created xsi:type="dcterms:W3CDTF">2020-06-15T17:29:51Z</dcterms:created>
  <dcterms:modified xsi:type="dcterms:W3CDTF">2020-08-31T19:57:36Z</dcterms:modified>
</cp:coreProperties>
</file>